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65" windowHeight="11580" activeTab="1"/>
  </bookViews>
  <sheets>
    <sheet name="исполнение консолид. бюджета" sheetId="1" r:id="rId1"/>
    <sheet name="исполнение РБ, з.п., числен  " sheetId="2" r:id="rId2"/>
  </sheets>
  <definedNames>
    <definedName name="_xlnm.Print_Titles" localSheetId="0">'исполнение консолид. бюджета'!$4:$5</definedName>
    <definedName name="_xlnm.Print_Titles" localSheetId="1">'исполнение РБ, з.п., числен  '!$4:$5</definedName>
    <definedName name="_xlnm.Print_Area" localSheetId="0">'исполнение консолид. бюджета'!$A$1:$F$41</definedName>
    <definedName name="_xlnm.Print_Area" localSheetId="1">'исполнение РБ, з.п., числен  '!$A$1:$D$51</definedName>
  </definedNames>
  <calcPr fullCalcOnLoad="1"/>
</workbook>
</file>

<file path=xl/sharedStrings.xml><?xml version="1.0" encoding="utf-8"?>
<sst xmlns="http://schemas.openxmlformats.org/spreadsheetml/2006/main" count="95" uniqueCount="51">
  <si>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</si>
  <si>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</si>
  <si>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</si>
  <si>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</si>
  <si>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</si>
  <si>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</si>
  <si>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</si>
  <si>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</si>
  <si>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</si>
  <si>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</si>
  <si>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</si>
  <si>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</si>
  <si>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</si>
  <si>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</si>
  <si>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</si>
  <si>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</si>
  <si>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</si>
  <si>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</si>
  <si>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</si>
  <si>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</si>
  <si>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</si>
  <si>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</si>
  <si>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</si>
  <si>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</si>
  <si>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</si>
  <si>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</si>
  <si>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</si>
  <si>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</si>
  <si>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</si>
  <si>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</si>
  <si>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</si>
  <si>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</si>
  <si>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</si>
  <si>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</si>
  <si>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</si>
  <si>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</si>
  <si>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</si>
  <si>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</si>
  <si>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</si>
  <si>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 xml:space="preserve">  рублей</t>
  </si>
  <si>
    <t>Безвозмездные поступления от других бюджетов бюджетной системы Российской федерации</t>
  </si>
  <si>
    <t>в т.ч. оплата труда и начисления на выплаты по оплате труда</t>
  </si>
  <si>
    <t>Результат исполнения бюджета (дефицит "-", профицит "+")</t>
  </si>
  <si>
    <t>Назначено на 2018 год</t>
  </si>
  <si>
    <t>Уточненный план на 2018 г.</t>
  </si>
  <si>
    <t>в т.ч. дотации на выравнивание уровня бюджетной обеспеченности</t>
  </si>
  <si>
    <t>Исполнение бюджета Бутурлиновского района на 01.01.2019 г.</t>
  </si>
  <si>
    <t>Исполнено на 01.01.2019 г.</t>
  </si>
  <si>
    <t>Сведения о ходе исполнения районного бюджета Бутурлиновского района на 01.01.2019 г.</t>
  </si>
  <si>
    <r>
      <t>Среднесписочная численность муниципальных служащих по состоянию на 01.01.2019 г.     -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49 чел.</t>
    </r>
  </si>
  <si>
    <t>Среднесписочная численность работников муниципальных учреждений по состоянию на 01.01.2019 г.      -  1 197,3 чел.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</si>
</sst>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i/>
      <sz val="14"/>
      <name val="Times New Roman"/>
      <family val="1"/>
    </font>
    <font>
      <sz val="14"/>
      <name val="Times New Roman"/>
      <family val="1"/>
    </font>
    <font>
      <i/>
      <sz val="18"/>
      <name val="Monotype Corsiva"/>
      <family val="4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distributed" wrapText="1"/>
    </xf>
    <xf numFmtId="49" fontId="8" fillId="0" borderId="10" xfId="0" applyNumberFormat="1" applyFont="1" applyBorder="1" applyAlignment="1">
      <alignment horizontal="justify" vertical="distributed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60" zoomScaleNormal="85" zoomScalePageLayoutView="0" workbookViewId="0" topLeftCell="A1">
      <selection activeCell="E40" sqref="E40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19.75390625" style="0" customWidth="1"/>
    <col min="6" max="6" width="9.375" style="0" customWidth="1"/>
    <col min="7" max="7" width="14.625" style="0" bestFit="1" customWidth="1"/>
  </cols>
  <sheetData>
    <row r="1" spans="1:5" ht="18.75">
      <c r="A1" s="24" t="s">
        <v>46</v>
      </c>
      <c r="B1" s="24"/>
      <c r="C1" s="24"/>
      <c r="D1" s="24"/>
      <c r="E1" s="24"/>
    </row>
    <row r="2" spans="1:5" ht="18.75">
      <c r="A2" s="1"/>
      <c r="B2" s="1"/>
      <c r="C2" s="1"/>
      <c r="D2" s="1"/>
      <c r="E2" s="1"/>
    </row>
    <row r="3" spans="1:5" ht="15.75">
      <c r="A3" s="27" t="s">
        <v>34</v>
      </c>
      <c r="B3" s="27"/>
      <c r="C3" s="27"/>
      <c r="D3" s="27"/>
      <c r="E3" s="27"/>
    </row>
    <row r="4" spans="1:5" ht="19.5" customHeight="1">
      <c r="A4" s="26" t="s">
        <v>0</v>
      </c>
      <c r="B4" s="25" t="s">
        <v>43</v>
      </c>
      <c r="C4" s="25"/>
      <c r="D4" s="25" t="s">
        <v>47</v>
      </c>
      <c r="E4" s="25"/>
    </row>
    <row r="5" spans="1:5" ht="22.5" customHeight="1">
      <c r="A5" s="26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376854124.72</v>
      </c>
      <c r="C7" s="12">
        <f>C8+C9+C10+C11+C12+C13+C14+C15+C16+C17+C18+C19</f>
        <v>259854729.03</v>
      </c>
      <c r="D7" s="12">
        <f>D8+D9+D10+D11+D12+D13+D14+D15+D16+D17+D18+D19</f>
        <v>395830673.99</v>
      </c>
      <c r="E7" s="12">
        <f>E8+E9+E10+E11+E12+E13+E14+E15+E16+E17+E18+E19</f>
        <v>269082008.27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177835811.73</v>
      </c>
      <c r="C8" s="12">
        <v>146621000</v>
      </c>
      <c r="D8" s="12">
        <v>179830091.93</v>
      </c>
      <c r="E8" s="12">
        <v>147233834.01</v>
      </c>
      <c r="F8" s="4"/>
      <c r="G8" s="6"/>
      <c r="H8" s="6"/>
      <c r="I8" s="6"/>
      <c r="J8" s="6"/>
    </row>
    <row r="9" spans="1:10" ht="37.5">
      <c r="A9" s="8" t="s">
        <v>38</v>
      </c>
      <c r="B9" s="12">
        <v>18320300</v>
      </c>
      <c r="C9" s="12">
        <v>12813100</v>
      </c>
      <c r="D9" s="12">
        <v>19362243.07</v>
      </c>
      <c r="E9" s="12">
        <v>13541807.71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29162285.02</v>
      </c>
      <c r="C10" s="12">
        <v>27107000</v>
      </c>
      <c r="D10" s="12">
        <v>31952031.65</v>
      </c>
      <c r="E10" s="12">
        <v>28967982.81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63086322.79</v>
      </c>
      <c r="C11" s="12">
        <v>0</v>
      </c>
      <c r="D11" s="12">
        <v>60954799.57</v>
      </c>
      <c r="E11" s="12">
        <v>38000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2292900</v>
      </c>
      <c r="C12" s="12">
        <v>1993000</v>
      </c>
      <c r="D12" s="12">
        <v>3109904.37</v>
      </c>
      <c r="E12" s="12">
        <v>2814794.37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44060677.46</v>
      </c>
      <c r="C14" s="12">
        <v>35429000</v>
      </c>
      <c r="D14" s="12">
        <v>50377088.94</v>
      </c>
      <c r="E14" s="12">
        <v>39433615.56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134840.91</v>
      </c>
      <c r="E15" s="12">
        <v>134840.91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24928200</v>
      </c>
      <c r="C16" s="12">
        <v>24770000</v>
      </c>
      <c r="D16" s="12">
        <v>26189403.24</v>
      </c>
      <c r="E16" s="12">
        <v>26012753.24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6396988.72</v>
      </c>
      <c r="C17" s="12">
        <v>900000</v>
      </c>
      <c r="D17" s="12">
        <v>12776814.96</v>
      </c>
      <c r="E17" s="12">
        <v>970843.6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2206000</v>
      </c>
      <c r="C18" s="12">
        <v>2200000</v>
      </c>
      <c r="D18" s="12">
        <v>1937303.58</v>
      </c>
      <c r="E18" s="12">
        <v>1789207.01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8264639</v>
      </c>
      <c r="C19" s="12">
        <v>7721629.03</v>
      </c>
      <c r="D19" s="12">
        <v>9206151.77</v>
      </c>
      <c r="E19" s="12">
        <v>8144329.05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698487289.5</v>
      </c>
      <c r="C20" s="12">
        <v>667992577.28</v>
      </c>
      <c r="D20" s="12">
        <v>696406641.92</v>
      </c>
      <c r="E20" s="12">
        <v>667590740.39</v>
      </c>
      <c r="F20" s="4"/>
      <c r="G20" s="6"/>
      <c r="H20" s="6"/>
      <c r="I20" s="6"/>
      <c r="J20" s="6"/>
    </row>
    <row r="21" spans="1:10" ht="39">
      <c r="A21" s="23" t="s">
        <v>45</v>
      </c>
      <c r="B21" s="12">
        <v>43834000</v>
      </c>
      <c r="C21" s="12">
        <v>43834000</v>
      </c>
      <c r="D21" s="12">
        <v>43834000</v>
      </c>
      <c r="E21" s="12">
        <v>43834000</v>
      </c>
      <c r="F21" s="4"/>
      <c r="G21" s="6"/>
      <c r="H21" s="6"/>
      <c r="I21" s="6"/>
      <c r="J21" s="6"/>
    </row>
    <row r="22" spans="1:10" ht="37.5">
      <c r="A22" s="8" t="s">
        <v>15</v>
      </c>
      <c r="B22" s="12">
        <v>694369364.5</v>
      </c>
      <c r="C22" s="12">
        <v>665757077.28</v>
      </c>
      <c r="D22" s="12">
        <v>693494711.95</v>
      </c>
      <c r="E22" s="12">
        <v>665366043.33</v>
      </c>
      <c r="F22" s="4"/>
      <c r="G22" s="6"/>
      <c r="H22" s="6"/>
      <c r="I22" s="6"/>
      <c r="J22" s="6"/>
    </row>
    <row r="23" spans="1:10" ht="18.75">
      <c r="A23" s="8" t="s">
        <v>35</v>
      </c>
      <c r="B23" s="12">
        <v>4117925</v>
      </c>
      <c r="C23" s="12">
        <v>2235500</v>
      </c>
      <c r="D23" s="12">
        <v>4046638</v>
      </c>
      <c r="E23" s="12">
        <v>2258500</v>
      </c>
      <c r="F23" s="4"/>
      <c r="G23" s="6"/>
      <c r="H23" s="6"/>
      <c r="I23" s="6"/>
      <c r="J23" s="6"/>
    </row>
    <row r="24" spans="1:10" ht="56.25" customHeight="1">
      <c r="A24" s="8" t="s">
        <v>16</v>
      </c>
      <c r="B24" s="12">
        <v>0</v>
      </c>
      <c r="C24" s="12">
        <v>0</v>
      </c>
      <c r="D24" s="12">
        <v>-1134708.03</v>
      </c>
      <c r="E24" s="12">
        <v>-33802.94</v>
      </c>
      <c r="F24" s="4"/>
      <c r="G24" s="7"/>
      <c r="H24" s="6"/>
      <c r="I24" s="6"/>
      <c r="J24" s="6"/>
    </row>
    <row r="25" spans="1:7" ht="18.75">
      <c r="A25" s="9" t="s">
        <v>17</v>
      </c>
      <c r="B25" s="13">
        <f>B7+B20</f>
        <v>1075341414.22</v>
      </c>
      <c r="C25" s="13">
        <f>C7+C20</f>
        <v>927847306.31</v>
      </c>
      <c r="D25" s="13">
        <f>D7+D20</f>
        <v>1092237315.9099998</v>
      </c>
      <c r="E25" s="13">
        <f>E7+E20</f>
        <v>936672748.66</v>
      </c>
      <c r="G25" s="5"/>
    </row>
    <row r="26" spans="1:10" ht="18.75">
      <c r="A26" s="8" t="s">
        <v>18</v>
      </c>
      <c r="B26" s="14"/>
      <c r="C26" s="14"/>
      <c r="D26" s="14"/>
      <c r="E26" s="14"/>
      <c r="F26" s="6"/>
      <c r="G26" s="7"/>
      <c r="H26" s="6"/>
      <c r="I26" s="6"/>
      <c r="J26" s="6"/>
    </row>
    <row r="27" spans="1:10" ht="18.75">
      <c r="A27" s="8" t="s">
        <v>30</v>
      </c>
      <c r="B27" s="12">
        <v>99674773.82</v>
      </c>
      <c r="C27" s="12">
        <v>45562214.44</v>
      </c>
      <c r="D27" s="12">
        <v>98654756.41</v>
      </c>
      <c r="E27" s="12">
        <v>45374325.85</v>
      </c>
      <c r="F27" s="6"/>
      <c r="G27" s="7"/>
      <c r="H27" s="6"/>
      <c r="I27" s="6"/>
      <c r="J27" s="6"/>
    </row>
    <row r="28" spans="1:10" ht="18.75">
      <c r="A28" s="8" t="s">
        <v>27</v>
      </c>
      <c r="B28" s="12">
        <v>1355500</v>
      </c>
      <c r="C28" s="12">
        <v>0</v>
      </c>
      <c r="D28" s="12">
        <v>1355500</v>
      </c>
      <c r="E28" s="12">
        <v>0</v>
      </c>
      <c r="F28" s="6"/>
      <c r="G28" s="6"/>
      <c r="H28" s="6"/>
      <c r="I28" s="6"/>
      <c r="J28" s="6"/>
    </row>
    <row r="29" spans="1:10" ht="37.5">
      <c r="A29" s="8" t="s">
        <v>19</v>
      </c>
      <c r="B29" s="12">
        <v>3582555.97</v>
      </c>
      <c r="C29" s="12">
        <v>135320</v>
      </c>
      <c r="D29" s="12">
        <v>3572059.49</v>
      </c>
      <c r="E29" s="12">
        <v>135200</v>
      </c>
      <c r="F29" s="6"/>
      <c r="G29" s="6"/>
      <c r="H29" s="6"/>
      <c r="I29" s="6"/>
      <c r="J29" s="6"/>
    </row>
    <row r="30" spans="1:10" ht="18.75">
      <c r="A30" s="8" t="s">
        <v>24</v>
      </c>
      <c r="B30" s="12">
        <v>103651352.89</v>
      </c>
      <c r="C30" s="12">
        <v>91293960</v>
      </c>
      <c r="D30" s="12">
        <v>100739882.43</v>
      </c>
      <c r="E30" s="12">
        <v>90944407.86</v>
      </c>
      <c r="F30" s="6"/>
      <c r="G30" s="6"/>
      <c r="H30" s="6"/>
      <c r="I30" s="6"/>
      <c r="J30" s="6"/>
    </row>
    <row r="31" spans="1:10" ht="18.75">
      <c r="A31" s="8" t="s">
        <v>21</v>
      </c>
      <c r="B31" s="12">
        <v>147839748.85</v>
      </c>
      <c r="C31" s="12">
        <v>63506194</v>
      </c>
      <c r="D31" s="12">
        <v>146654389.15</v>
      </c>
      <c r="E31" s="12">
        <v>63396907.28</v>
      </c>
      <c r="F31" s="6"/>
      <c r="G31" s="6"/>
      <c r="H31" s="6"/>
      <c r="I31" s="6"/>
      <c r="J31" s="6"/>
    </row>
    <row r="32" spans="1:10" ht="18.75">
      <c r="A32" s="8" t="s">
        <v>23</v>
      </c>
      <c r="B32" s="12">
        <v>0</v>
      </c>
      <c r="C32" s="12">
        <v>0</v>
      </c>
      <c r="D32" s="12">
        <v>0</v>
      </c>
      <c r="E32" s="12">
        <v>0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565211352.85</v>
      </c>
      <c r="C33" s="12">
        <v>565211352.85</v>
      </c>
      <c r="D33" s="12">
        <v>565125616.06</v>
      </c>
      <c r="E33" s="12">
        <v>565125616.06</v>
      </c>
      <c r="F33" s="6"/>
      <c r="G33" s="6"/>
      <c r="H33" s="6"/>
      <c r="I33" s="6"/>
      <c r="J33" s="6"/>
    </row>
    <row r="34" spans="1:10" ht="18.75">
      <c r="A34" s="8" t="s">
        <v>26</v>
      </c>
      <c r="B34" s="12">
        <v>84989761.34</v>
      </c>
      <c r="C34" s="12">
        <v>53938777.64</v>
      </c>
      <c r="D34" s="12">
        <v>84366658.05</v>
      </c>
      <c r="E34" s="12">
        <v>53768245.98</v>
      </c>
      <c r="F34" s="6"/>
      <c r="G34" s="6"/>
      <c r="H34" s="6"/>
      <c r="I34" s="6"/>
      <c r="J34" s="6"/>
    </row>
    <row r="35" spans="1:10" ht="18.75">
      <c r="A35" s="8" t="s">
        <v>32</v>
      </c>
      <c r="B35" s="12">
        <v>567838.22</v>
      </c>
      <c r="C35" s="12">
        <v>0</v>
      </c>
      <c r="D35" s="12">
        <v>567537.62</v>
      </c>
      <c r="E35" s="12">
        <v>0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35491946.36</v>
      </c>
      <c r="C36" s="12">
        <v>33039168.86</v>
      </c>
      <c r="D36" s="12">
        <v>35246483.19</v>
      </c>
      <c r="E36" s="12">
        <v>32827331.8</v>
      </c>
      <c r="F36" s="6"/>
      <c r="G36" s="6"/>
      <c r="H36" s="6"/>
      <c r="I36" s="6"/>
      <c r="J36" s="6"/>
    </row>
    <row r="37" spans="1:10" ht="18.75">
      <c r="A37" s="8" t="s">
        <v>29</v>
      </c>
      <c r="B37" s="12">
        <v>36864465.63</v>
      </c>
      <c r="C37" s="12">
        <v>30568045.63</v>
      </c>
      <c r="D37" s="12">
        <v>35516341.56</v>
      </c>
      <c r="E37" s="12">
        <v>29415960.89</v>
      </c>
      <c r="F37" s="6"/>
      <c r="G37" s="6"/>
      <c r="H37" s="6"/>
      <c r="I37" s="6"/>
      <c r="J37" s="6"/>
    </row>
    <row r="38" spans="1:10" ht="37.5">
      <c r="A38" s="8" t="s">
        <v>28</v>
      </c>
      <c r="B38" s="12">
        <v>670300</v>
      </c>
      <c r="C38" s="12">
        <v>670300</v>
      </c>
      <c r="D38" s="12">
        <v>670287.37</v>
      </c>
      <c r="E38" s="12">
        <v>670299.66</v>
      </c>
      <c r="F38" s="6"/>
      <c r="G38" s="6"/>
      <c r="H38" s="6"/>
      <c r="I38" s="6"/>
      <c r="J38" s="6"/>
    </row>
    <row r="39" spans="1:10" ht="37.5" customHeight="1">
      <c r="A39" s="8" t="s">
        <v>25</v>
      </c>
      <c r="B39" s="12">
        <v>0</v>
      </c>
      <c r="C39" s="12">
        <v>43967821.5</v>
      </c>
      <c r="D39" s="12">
        <v>0</v>
      </c>
      <c r="E39" s="12">
        <v>43967821.5</v>
      </c>
      <c r="F39" s="6"/>
      <c r="G39" s="6"/>
      <c r="H39" s="6"/>
      <c r="I39" s="6"/>
      <c r="J39" s="6"/>
    </row>
    <row r="40" spans="1:10" ht="18.75">
      <c r="A40" s="9" t="s">
        <v>33</v>
      </c>
      <c r="B40" s="13">
        <f>B27+B28+B29+B30+B31+B32+B33+B34+B35+B36+B37+B38+B39</f>
        <v>1079899595.93</v>
      </c>
      <c r="C40" s="13">
        <f>C27+C28+C29+C30+C31+C32+C33+C34+C35+C36+C37+C38+C39</f>
        <v>927893154.92</v>
      </c>
      <c r="D40" s="13">
        <f>D27+D28+D29+D30+D31+D32+D33+D34+D35+D36+D37+D38+D39</f>
        <v>1072469511.3299998</v>
      </c>
      <c r="E40" s="13">
        <f>E27+E28+E29+E30+E31+E32+E33+E34+E35+E36+E37+E38+E39</f>
        <v>925626116.8799999</v>
      </c>
      <c r="F40" s="6"/>
      <c r="G40" s="6"/>
      <c r="H40" s="6"/>
      <c r="I40" s="6"/>
      <c r="J40" s="6"/>
    </row>
    <row r="41" spans="1:10" ht="37.5">
      <c r="A41" s="8" t="s">
        <v>20</v>
      </c>
      <c r="B41" s="12">
        <f>B25-B40</f>
        <v>-4558181.710000038</v>
      </c>
      <c r="C41" s="12">
        <f>C25-C40</f>
        <v>-45848.610000014305</v>
      </c>
      <c r="D41" s="12">
        <f>D25-D40</f>
        <v>19767804.580000043</v>
      </c>
      <c r="E41" s="12">
        <f>E25-E40</f>
        <v>11046631.78000009</v>
      </c>
      <c r="F41" s="4"/>
      <c r="G41" s="6"/>
      <c r="H41" s="6"/>
      <c r="I41" s="6"/>
      <c r="J41" s="6"/>
    </row>
    <row r="43" spans="2:5" ht="14.25" customHeight="1" hidden="1">
      <c r="B43" s="5">
        <f>B25-B40</f>
        <v>-4558181.710000038</v>
      </c>
      <c r="C43" s="5">
        <f>C25-C40</f>
        <v>-45848.610000014305</v>
      </c>
      <c r="D43" s="5">
        <f>D25-D40</f>
        <v>19767804.580000043</v>
      </c>
      <c r="E43" s="5">
        <f>E25-E40</f>
        <v>11046631.78000009</v>
      </c>
    </row>
    <row r="44" spans="2:5" ht="12.75">
      <c r="B44" s="5"/>
      <c r="C44" s="5"/>
      <c r="D44" s="5"/>
      <c r="E44" s="5"/>
    </row>
    <row r="45" ht="12.75">
      <c r="D45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="60" zoomScaleNormal="85" zoomScalePageLayoutView="0" workbookViewId="0" topLeftCell="A25">
      <selection activeCell="J39" sqref="J39"/>
    </sheetView>
  </sheetViews>
  <sheetFormatPr defaultColWidth="9.00390625" defaultRowHeight="12.75"/>
  <cols>
    <col min="1" max="1" width="70.375" style="0" customWidth="1"/>
    <col min="2" max="2" width="36.75390625" style="0" customWidth="1"/>
    <col min="3" max="3" width="34.25390625" style="0" customWidth="1"/>
    <col min="4" max="4" width="9.375" style="0" customWidth="1"/>
    <col min="5" max="5" width="14.625" style="0" bestFit="1" customWidth="1"/>
  </cols>
  <sheetData>
    <row r="1" spans="1:3" ht="18.75">
      <c r="A1" s="24" t="s">
        <v>48</v>
      </c>
      <c r="B1" s="24"/>
      <c r="C1" s="24"/>
    </row>
    <row r="2" spans="1:3" ht="18.75">
      <c r="A2" s="1"/>
      <c r="B2" s="1"/>
      <c r="C2" s="1"/>
    </row>
    <row r="3" spans="1:3" ht="15.75">
      <c r="A3" s="27" t="s">
        <v>39</v>
      </c>
      <c r="B3" s="27"/>
      <c r="C3" s="27"/>
    </row>
    <row r="4" spans="1:3" ht="19.5" customHeight="1">
      <c r="A4" s="26" t="s">
        <v>0</v>
      </c>
      <c r="B4" s="15" t="s">
        <v>44</v>
      </c>
      <c r="C4" s="15" t="s">
        <v>47</v>
      </c>
    </row>
    <row r="5" spans="1:3" ht="19.5">
      <c r="A5" s="26"/>
      <c r="B5" s="16" t="s">
        <v>1</v>
      </c>
      <c r="C5" s="16" t="s">
        <v>1</v>
      </c>
    </row>
    <row r="6" spans="1:8" ht="18.75">
      <c r="A6" s="2" t="s">
        <v>2</v>
      </c>
      <c r="B6" s="3"/>
      <c r="C6" s="3"/>
      <c r="D6" s="4"/>
      <c r="E6" s="6"/>
      <c r="F6" s="6"/>
      <c r="G6" s="6"/>
      <c r="H6" s="6"/>
    </row>
    <row r="7" spans="1:8" ht="18.75">
      <c r="A7" s="8" t="s">
        <v>3</v>
      </c>
      <c r="B7" s="12">
        <f>'исполнение консолид. бюджета'!C7</f>
        <v>259854729.03</v>
      </c>
      <c r="C7" s="12">
        <f>'исполнение консолид. бюджета'!E7</f>
        <v>269082008.27</v>
      </c>
      <c r="D7" s="4"/>
      <c r="E7" s="6"/>
      <c r="F7" s="6"/>
      <c r="G7" s="6"/>
      <c r="H7" s="6"/>
    </row>
    <row r="8" spans="1:8" ht="18.75">
      <c r="A8" s="8" t="s">
        <v>4</v>
      </c>
      <c r="B8" s="12">
        <f>'исполнение консолид. бюджета'!C8</f>
        <v>146621000</v>
      </c>
      <c r="C8" s="12">
        <f>'исполнение консолид. бюджета'!E8</f>
        <v>147233834.01</v>
      </c>
      <c r="D8" s="4"/>
      <c r="E8" s="6"/>
      <c r="F8" s="6"/>
      <c r="G8" s="6"/>
      <c r="H8" s="6"/>
    </row>
    <row r="9" spans="1:8" ht="37.5">
      <c r="A9" s="8" t="s">
        <v>38</v>
      </c>
      <c r="B9" s="12">
        <f>'исполнение консолид. бюджета'!C9</f>
        <v>12813100</v>
      </c>
      <c r="C9" s="12">
        <f>'исполнение консолид. бюджета'!E9</f>
        <v>13541807.71</v>
      </c>
      <c r="D9" s="4"/>
      <c r="E9" s="6"/>
      <c r="F9" s="6"/>
      <c r="G9" s="6"/>
      <c r="H9" s="6"/>
    </row>
    <row r="10" spans="1:8" ht="18.75">
      <c r="A10" s="8" t="s">
        <v>5</v>
      </c>
      <c r="B10" s="12">
        <f>'исполнение консолид. бюджета'!C10</f>
        <v>27107000</v>
      </c>
      <c r="C10" s="12">
        <f>'исполнение консолид. бюджета'!E10</f>
        <v>28967982.81</v>
      </c>
      <c r="D10" s="4"/>
      <c r="E10" s="6"/>
      <c r="F10" s="6"/>
      <c r="G10" s="6"/>
      <c r="H10" s="6"/>
    </row>
    <row r="11" spans="1:8" ht="18.75">
      <c r="A11" s="8" t="s">
        <v>6</v>
      </c>
      <c r="B11" s="12">
        <f>'исполнение консолид. бюджета'!C11</f>
        <v>0</v>
      </c>
      <c r="C11" s="12">
        <f>'исполнение консолид. бюджета'!E11</f>
        <v>38000</v>
      </c>
      <c r="D11" s="4"/>
      <c r="E11" s="6"/>
      <c r="F11" s="6"/>
      <c r="G11" s="6"/>
      <c r="H11" s="6"/>
    </row>
    <row r="12" spans="1:8" ht="18.75">
      <c r="A12" s="8" t="s">
        <v>7</v>
      </c>
      <c r="B12" s="12">
        <f>'исполнение консолид. бюджета'!C12</f>
        <v>1993000</v>
      </c>
      <c r="C12" s="12">
        <f>'исполнение консолид. бюджета'!E12</f>
        <v>2814794.37</v>
      </c>
      <c r="D12" s="4"/>
      <c r="E12" s="6"/>
      <c r="F12" s="6"/>
      <c r="G12" s="6"/>
      <c r="H12" s="6"/>
    </row>
    <row r="13" spans="1:8" ht="36.75" customHeight="1">
      <c r="A13" s="8" t="s">
        <v>37</v>
      </c>
      <c r="B13" s="12">
        <f>'исполнение консолид. бюджета'!C13</f>
        <v>0</v>
      </c>
      <c r="C13" s="12">
        <f>'исполнение консолид. бюджета'!E13</f>
        <v>0</v>
      </c>
      <c r="D13" s="4"/>
      <c r="E13" s="6"/>
      <c r="F13" s="6"/>
      <c r="G13" s="6"/>
      <c r="H13" s="6"/>
    </row>
    <row r="14" spans="1:8" ht="42.75" customHeight="1">
      <c r="A14" s="8" t="s">
        <v>8</v>
      </c>
      <c r="B14" s="12">
        <f>'исполнение консолид. бюджета'!C14</f>
        <v>35429000</v>
      </c>
      <c r="C14" s="12">
        <f>'исполнение консолид. бюджета'!E14</f>
        <v>39433615.56</v>
      </c>
      <c r="D14" s="4"/>
      <c r="E14" s="6"/>
      <c r="F14" s="6"/>
      <c r="G14" s="6"/>
      <c r="H14" s="6"/>
    </row>
    <row r="15" spans="1:8" ht="23.25" customHeight="1">
      <c r="A15" s="8" t="s">
        <v>9</v>
      </c>
      <c r="B15" s="12">
        <f>'исполнение консолид. бюджета'!C15</f>
        <v>300000</v>
      </c>
      <c r="C15" s="12">
        <f>'исполнение консолид. бюджета'!E15</f>
        <v>134840.91</v>
      </c>
      <c r="D15" s="4"/>
      <c r="E15" s="6"/>
      <c r="F15" s="6"/>
      <c r="G15" s="6"/>
      <c r="H15" s="6"/>
    </row>
    <row r="16" spans="1:8" ht="37.5">
      <c r="A16" s="8" t="s">
        <v>10</v>
      </c>
      <c r="B16" s="12">
        <f>'исполнение консолид. бюджета'!C16</f>
        <v>24770000</v>
      </c>
      <c r="C16" s="12">
        <f>'исполнение консолид. бюджета'!E16</f>
        <v>26012753.24</v>
      </c>
      <c r="D16" s="4"/>
      <c r="E16" s="6"/>
      <c r="F16" s="6"/>
      <c r="G16" s="6"/>
      <c r="H16" s="6"/>
    </row>
    <row r="17" spans="1:8" ht="37.5">
      <c r="A17" s="8" t="s">
        <v>11</v>
      </c>
      <c r="B17" s="12">
        <f>'исполнение консолид. бюджета'!C17</f>
        <v>900000</v>
      </c>
      <c r="C17" s="12">
        <f>'исполнение консолид. бюджета'!E17</f>
        <v>970843.6</v>
      </c>
      <c r="D17" s="4"/>
      <c r="E17" s="6"/>
      <c r="F17" s="6"/>
      <c r="G17" s="6"/>
      <c r="H17" s="6"/>
    </row>
    <row r="18" spans="1:8" ht="18.75">
      <c r="A18" s="8" t="s">
        <v>12</v>
      </c>
      <c r="B18" s="12">
        <f>'исполнение консолид. бюджета'!C18</f>
        <v>2200000</v>
      </c>
      <c r="C18" s="12">
        <f>'исполнение консолид. бюджета'!E18</f>
        <v>1789207.01</v>
      </c>
      <c r="D18" s="4"/>
      <c r="E18" s="6"/>
      <c r="F18" s="6"/>
      <c r="G18" s="6"/>
      <c r="H18" s="6"/>
    </row>
    <row r="19" spans="1:8" ht="18.75">
      <c r="A19" s="8" t="s">
        <v>13</v>
      </c>
      <c r="B19" s="12">
        <f>'исполнение консолид. бюджета'!C19</f>
        <v>7721629.03</v>
      </c>
      <c r="C19" s="12">
        <f>'исполнение консолид. бюджета'!E19</f>
        <v>8144329.05</v>
      </c>
      <c r="D19" s="4"/>
      <c r="E19" s="6"/>
      <c r="F19" s="6"/>
      <c r="G19" s="6"/>
      <c r="H19" s="6"/>
    </row>
    <row r="20" spans="1:8" ht="18.75">
      <c r="A20" s="8" t="s">
        <v>14</v>
      </c>
      <c r="B20" s="12">
        <f>'исполнение консолид. бюджета'!C20</f>
        <v>667992577.28</v>
      </c>
      <c r="C20" s="12">
        <f>'исполнение консолид. бюджета'!E20</f>
        <v>667590740.39</v>
      </c>
      <c r="D20" s="4"/>
      <c r="E20" s="6"/>
      <c r="F20" s="6"/>
      <c r="G20" s="6"/>
      <c r="H20" s="6"/>
    </row>
    <row r="21" spans="1:8" ht="39">
      <c r="A21" s="23" t="s">
        <v>45</v>
      </c>
      <c r="B21" s="12">
        <f>'исполнение консолид. бюджета'!C21</f>
        <v>43834000</v>
      </c>
      <c r="C21" s="12">
        <f>'исполнение консолид. бюджета'!E21</f>
        <v>43834000</v>
      </c>
      <c r="D21" s="4"/>
      <c r="E21" s="6"/>
      <c r="F21" s="6"/>
      <c r="G21" s="6"/>
      <c r="H21" s="6"/>
    </row>
    <row r="22" spans="1:8" ht="37.5">
      <c r="A22" s="8" t="s">
        <v>40</v>
      </c>
      <c r="B22" s="12">
        <f>'исполнение консолид. бюджета'!C22</f>
        <v>665757077.28</v>
      </c>
      <c r="C22" s="12">
        <f>'исполнение консолид. бюджета'!E22</f>
        <v>665366043.33</v>
      </c>
      <c r="D22" s="4"/>
      <c r="E22" s="6"/>
      <c r="F22" s="6"/>
      <c r="G22" s="6"/>
      <c r="H22" s="6"/>
    </row>
    <row r="23" spans="1:8" ht="18.75">
      <c r="A23" s="8" t="s">
        <v>35</v>
      </c>
      <c r="B23" s="12">
        <f>'исполнение консолид. бюджета'!C23</f>
        <v>2235500</v>
      </c>
      <c r="C23" s="12">
        <f>'исполнение консолид. бюджета'!E23</f>
        <v>2258500</v>
      </c>
      <c r="D23" s="4"/>
      <c r="E23" s="6"/>
      <c r="F23" s="6"/>
      <c r="G23" s="6"/>
      <c r="H23" s="6"/>
    </row>
    <row r="24" spans="1:8" ht="56.25" customHeight="1">
      <c r="A24" s="8" t="s">
        <v>16</v>
      </c>
      <c r="B24" s="12">
        <f>'исполнение консолид. бюджета'!C24</f>
        <v>0</v>
      </c>
      <c r="C24" s="12">
        <f>'исполнение консолид. бюджета'!E24</f>
        <v>-33802.94</v>
      </c>
      <c r="D24" s="4"/>
      <c r="E24" s="7"/>
      <c r="F24" s="6"/>
      <c r="G24" s="6"/>
      <c r="H24" s="6"/>
    </row>
    <row r="25" spans="1:5" ht="18.75">
      <c r="A25" s="9" t="s">
        <v>17</v>
      </c>
      <c r="B25" s="13">
        <f>B7+B20</f>
        <v>927847306.31</v>
      </c>
      <c r="C25" s="13">
        <f>C7+C20</f>
        <v>936672748.66</v>
      </c>
      <c r="E25" s="5"/>
    </row>
    <row r="26" spans="1:8" ht="18.75">
      <c r="A26" s="8" t="s">
        <v>18</v>
      </c>
      <c r="B26" s="14"/>
      <c r="C26" s="14"/>
      <c r="D26" s="6"/>
      <c r="E26" s="7"/>
      <c r="F26" s="6"/>
      <c r="G26" s="6"/>
      <c r="H26" s="6"/>
    </row>
    <row r="27" spans="1:8" ht="18.75">
      <c r="A27" s="8" t="s">
        <v>30</v>
      </c>
      <c r="B27" s="12">
        <f>'исполнение консолид. бюджета'!C27</f>
        <v>45562214.44</v>
      </c>
      <c r="C27" s="12">
        <f>'исполнение консолид. бюджета'!E27</f>
        <v>45374325.85</v>
      </c>
      <c r="D27" s="6"/>
      <c r="E27" s="7"/>
      <c r="F27" s="6"/>
      <c r="G27" s="6"/>
      <c r="H27" s="6"/>
    </row>
    <row r="28" spans="1:8" ht="37.5">
      <c r="A28" s="17" t="s">
        <v>41</v>
      </c>
      <c r="B28" s="21">
        <v>34413438.78</v>
      </c>
      <c r="C28" s="21">
        <v>34411868.76</v>
      </c>
      <c r="D28" s="6"/>
      <c r="E28" s="7"/>
      <c r="F28" s="6"/>
      <c r="G28" s="6"/>
      <c r="H28" s="6"/>
    </row>
    <row r="29" spans="1:8" ht="18.75">
      <c r="A29" s="8" t="s">
        <v>27</v>
      </c>
      <c r="B29" s="12">
        <f>'исполнение консолид. бюджета'!C28</f>
        <v>0</v>
      </c>
      <c r="C29" s="12">
        <f>'исполнение консолид. бюджета'!E28</f>
        <v>0</v>
      </c>
      <c r="D29" s="6"/>
      <c r="E29" s="6"/>
      <c r="F29" s="6"/>
      <c r="G29" s="6"/>
      <c r="H29" s="6"/>
    </row>
    <row r="30" spans="1:8" ht="37.5">
      <c r="A30" s="8" t="s">
        <v>19</v>
      </c>
      <c r="B30" s="12">
        <f>'исполнение консолид. бюджета'!C29</f>
        <v>135320</v>
      </c>
      <c r="C30" s="12">
        <f>'исполнение консолид. бюджета'!E29</f>
        <v>135200</v>
      </c>
      <c r="D30" s="6"/>
      <c r="E30" s="6"/>
      <c r="F30" s="6"/>
      <c r="G30" s="6"/>
      <c r="H30" s="6"/>
    </row>
    <row r="31" spans="1:8" ht="18.75">
      <c r="A31" s="8" t="s">
        <v>24</v>
      </c>
      <c r="B31" s="12">
        <f>'исполнение консолид. бюджета'!C30</f>
        <v>91293960</v>
      </c>
      <c r="C31" s="12">
        <f>'исполнение консолид. бюджета'!E30</f>
        <v>90944407.86</v>
      </c>
      <c r="D31" s="6"/>
      <c r="E31" s="6"/>
      <c r="F31" s="6"/>
      <c r="G31" s="6"/>
      <c r="H31" s="6"/>
    </row>
    <row r="32" spans="1:8" ht="37.5">
      <c r="A32" s="18" t="s">
        <v>41</v>
      </c>
      <c r="B32" s="21">
        <v>2830773.33</v>
      </c>
      <c r="C32" s="21">
        <v>2829225.34</v>
      </c>
      <c r="D32" s="6"/>
      <c r="E32" s="6"/>
      <c r="F32" s="6"/>
      <c r="G32" s="6"/>
      <c r="H32" s="6"/>
    </row>
    <row r="33" spans="1:8" ht="18.75">
      <c r="A33" s="8" t="s">
        <v>21</v>
      </c>
      <c r="B33" s="12">
        <f>'исполнение консолид. бюджета'!C31</f>
        <v>63506194</v>
      </c>
      <c r="C33" s="12">
        <f>'исполнение консолид. бюджета'!E31</f>
        <v>63396907.28</v>
      </c>
      <c r="D33" s="6"/>
      <c r="E33" s="6"/>
      <c r="F33" s="6"/>
      <c r="G33" s="6"/>
      <c r="H33" s="6"/>
    </row>
    <row r="34" spans="1:8" ht="18.75">
      <c r="A34" s="8" t="s">
        <v>23</v>
      </c>
      <c r="B34" s="12">
        <f>'исполнение консолид. бюджета'!C32</f>
        <v>0</v>
      </c>
      <c r="C34" s="12">
        <f>'исполнение консолид. бюджета'!E32</f>
        <v>0</v>
      </c>
      <c r="D34" s="6"/>
      <c r="E34" s="6"/>
      <c r="F34" s="6"/>
      <c r="G34" s="6"/>
      <c r="H34" s="6"/>
    </row>
    <row r="35" spans="1:8" ht="18.75">
      <c r="A35" s="8" t="s">
        <v>22</v>
      </c>
      <c r="B35" s="12">
        <f>'исполнение консолид. бюджета'!C33</f>
        <v>565211352.85</v>
      </c>
      <c r="C35" s="12">
        <f>'исполнение консолид. бюджета'!E33</f>
        <v>565125616.06</v>
      </c>
      <c r="D35" s="6"/>
      <c r="E35" s="6"/>
      <c r="F35" s="6"/>
      <c r="G35" s="6"/>
      <c r="H35" s="6"/>
    </row>
    <row r="36" spans="1:8" ht="37.5">
      <c r="A36" s="18" t="s">
        <v>41</v>
      </c>
      <c r="B36" s="21">
        <f>266877620.25+58158700.78+17634910.19</f>
        <v>342671231.21999997</v>
      </c>
      <c r="C36" s="21">
        <f>266858445.69+58158700.78+17634910.19</f>
        <v>342652056.66</v>
      </c>
      <c r="D36" s="6"/>
      <c r="E36" s="6"/>
      <c r="F36" s="6"/>
      <c r="G36" s="6"/>
      <c r="H36" s="6"/>
    </row>
    <row r="37" spans="1:8" ht="18.75">
      <c r="A37" s="8" t="s">
        <v>26</v>
      </c>
      <c r="B37" s="12">
        <f>'исполнение консолид. бюджета'!C34</f>
        <v>53938777.64</v>
      </c>
      <c r="C37" s="12">
        <f>'исполнение консолид. бюджета'!E34</f>
        <v>53768245.98</v>
      </c>
      <c r="D37" s="6"/>
      <c r="E37" s="6"/>
      <c r="F37" s="6"/>
      <c r="G37" s="6"/>
      <c r="H37" s="6"/>
    </row>
    <row r="38" spans="1:8" ht="37.5">
      <c r="A38" s="18" t="s">
        <v>41</v>
      </c>
      <c r="B38" s="21">
        <v>26489470</v>
      </c>
      <c r="C38" s="21">
        <v>26481665.95</v>
      </c>
      <c r="D38" s="6"/>
      <c r="E38" s="6"/>
      <c r="F38" s="6"/>
      <c r="G38" s="6"/>
      <c r="H38" s="6"/>
    </row>
    <row r="39" spans="1:8" ht="18.75">
      <c r="A39" s="8" t="s">
        <v>32</v>
      </c>
      <c r="B39" s="12">
        <f>'исполнение консолид. бюджета'!C35</f>
        <v>0</v>
      </c>
      <c r="C39" s="12">
        <f>'исполнение консолид. бюджета'!E35</f>
        <v>0</v>
      </c>
      <c r="D39" s="6"/>
      <c r="E39" s="6"/>
      <c r="F39" s="6"/>
      <c r="G39" s="6"/>
      <c r="H39" s="6"/>
    </row>
    <row r="40" spans="1:8" ht="18.75">
      <c r="A40" s="8" t="s">
        <v>31</v>
      </c>
      <c r="B40" s="12">
        <f>'исполнение консолид. бюджета'!C36</f>
        <v>33039168.86</v>
      </c>
      <c r="C40" s="12">
        <f>'исполнение консолид. бюджета'!E36</f>
        <v>32827331.8</v>
      </c>
      <c r="D40" s="6"/>
      <c r="E40" s="6"/>
      <c r="F40" s="6"/>
      <c r="G40" s="6"/>
      <c r="H40" s="6"/>
    </row>
    <row r="41" spans="1:8" ht="18.75">
      <c r="A41" s="8" t="s">
        <v>29</v>
      </c>
      <c r="B41" s="12">
        <f>'исполнение консолид. бюджета'!C37</f>
        <v>30568045.63</v>
      </c>
      <c r="C41" s="12">
        <f>'исполнение консолид. бюджета'!E37</f>
        <v>29415960.89</v>
      </c>
      <c r="D41" s="6"/>
      <c r="E41" s="6"/>
      <c r="F41" s="6"/>
      <c r="G41" s="6"/>
      <c r="H41" s="6"/>
    </row>
    <row r="42" spans="1:8" ht="37.5">
      <c r="A42" s="18" t="s">
        <v>41</v>
      </c>
      <c r="B42" s="21">
        <v>9754180</v>
      </c>
      <c r="C42" s="21">
        <v>9751779.27</v>
      </c>
      <c r="D42" s="6"/>
      <c r="E42" s="6"/>
      <c r="F42" s="6"/>
      <c r="G42" s="6"/>
      <c r="H42" s="6"/>
    </row>
    <row r="43" spans="1:8" ht="37.5">
      <c r="A43" s="8" t="s">
        <v>28</v>
      </c>
      <c r="B43" s="12">
        <f>'исполнение консолид. бюджета'!C38</f>
        <v>670300</v>
      </c>
      <c r="C43" s="12">
        <f>'исполнение консолид. бюджета'!E38</f>
        <v>670299.66</v>
      </c>
      <c r="D43" s="6"/>
      <c r="E43" s="6"/>
      <c r="F43" s="6"/>
      <c r="G43" s="6"/>
      <c r="H43" s="6"/>
    </row>
    <row r="44" spans="1:8" ht="37.5" customHeight="1">
      <c r="A44" s="8" t="s">
        <v>25</v>
      </c>
      <c r="B44" s="12">
        <f>'исполнение консолид. бюджета'!C39</f>
        <v>43967821.5</v>
      </c>
      <c r="C44" s="12">
        <f>'исполнение консолид. бюджета'!E39</f>
        <v>43967821.5</v>
      </c>
      <c r="D44" s="6"/>
      <c r="E44" s="6"/>
      <c r="F44" s="6"/>
      <c r="G44" s="6"/>
      <c r="H44" s="6"/>
    </row>
    <row r="45" spans="1:8" ht="18.75">
      <c r="A45" s="9" t="s">
        <v>33</v>
      </c>
      <c r="B45" s="13">
        <f>B27+B29+B30+B31+B33+B34+B35+B37+B39+B40+B41+B43+B44</f>
        <v>927893154.92</v>
      </c>
      <c r="C45" s="13">
        <f>C27+C29+C30+C31+C33+C34+C35+C37+C39+C40+C41+C43+C44</f>
        <v>925626116.8799999</v>
      </c>
      <c r="D45" s="6"/>
      <c r="E45" s="6"/>
      <c r="F45" s="6"/>
      <c r="G45" s="6"/>
      <c r="H45" s="6"/>
    </row>
    <row r="46" spans="1:8" ht="37.5">
      <c r="A46" s="8" t="s">
        <v>42</v>
      </c>
      <c r="B46" s="12">
        <f>B25-B45</f>
        <v>-45848.610000014305</v>
      </c>
      <c r="C46" s="12">
        <f>C25-C45</f>
        <v>11046631.78000009</v>
      </c>
      <c r="D46" s="4"/>
      <c r="E46" s="6"/>
      <c r="F46" s="6"/>
      <c r="G46" s="6"/>
      <c r="H46" s="6"/>
    </row>
    <row r="48" spans="2:3" ht="14.25" customHeight="1" hidden="1">
      <c r="B48" s="5">
        <f>B25-B45</f>
        <v>-45848.610000014305</v>
      </c>
      <c r="C48" s="5">
        <f>C25-C45</f>
        <v>11046631.78000009</v>
      </c>
    </row>
    <row r="49" spans="2:3" ht="12.75">
      <c r="B49" s="5"/>
      <c r="C49" s="5"/>
    </row>
    <row r="50" ht="18.75">
      <c r="A50" s="19" t="s">
        <v>49</v>
      </c>
    </row>
    <row r="51" s="22" customFormat="1" ht="18.75">
      <c r="A51" s="20" t="s">
        <v>50</v>
      </c>
    </row>
  </sheetData>
  <sheetProtection/>
  <mergeCells count="3">
    <mergeCell ref="A1:C1"/>
    <mergeCell ref="A3:C3"/>
    <mergeCell ref="A4:A5"/>
  </mergeCells>
  <printOptions/>
  <pageMargins left="0.36" right="0.1968503937007874" top="0.7480314960629921" bottom="0.2362204724409449" header="0.5118110236220472" footer="0.5118110236220472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2019-01-23T06:50:36Z</cp:lastPrinted>
  <dcterms:created xsi:type="dcterms:W3CDTF">2013-05-20T06:52:12Z</dcterms:created>
  <dcterms:modified xsi:type="dcterms:W3CDTF">2019-01-23T06:53:51Z</dcterms:modified>
  <cp:category/>
  <cp:version/>
  <cp:contentType/>
  <cp:contentStatus/>
</cp:coreProperties>
</file>